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7235" windowHeight="7695" activeTab="6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'6'!$A$14:$K$14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'10'!$A$1:$L$24</definedName>
    <definedName name="_xlnm.Print_Area" localSheetId="7">'11'!$A$1:$L$25</definedName>
    <definedName name="_xlnm.Print_Area" localSheetId="1">'5'!$A$1:$L$28</definedName>
    <definedName name="_xlnm.Print_Area" localSheetId="2">'6'!$A$1:$K$323</definedName>
    <definedName name="_xlnm.Print_Area" localSheetId="3">'7'!$A$1:$L$26</definedName>
    <definedName name="_xlnm.Print_Area" localSheetId="4">'8'!$A$1:$L$28</definedName>
    <definedName name="_xlnm.Print_Area" localSheetId="5">'9'!$A$1:$L$31</definedName>
  </definedNames>
  <calcPr calcId="144525"/>
</workbook>
</file>

<file path=xl/calcChain.xml><?xml version="1.0" encoding="utf-8"?>
<calcChain xmlns="http://schemas.openxmlformats.org/spreadsheetml/2006/main">
  <c r="K19" i="19" l="1"/>
  <c r="H19" i="19"/>
  <c r="C19" i="19"/>
  <c r="A19" i="19"/>
  <c r="K18" i="19"/>
  <c r="H18" i="19"/>
  <c r="C18" i="19"/>
  <c r="A18" i="19"/>
  <c r="K17" i="19"/>
  <c r="H17" i="19"/>
  <c r="C17" i="19"/>
  <c r="A17" i="19"/>
  <c r="K16" i="19"/>
  <c r="H16" i="19"/>
  <c r="C16" i="19"/>
  <c r="A16" i="19"/>
  <c r="K15" i="19"/>
  <c r="H15" i="19"/>
  <c r="C15" i="19"/>
  <c r="A15" i="19"/>
  <c r="J15" i="18"/>
  <c r="G15" i="18"/>
  <c r="B15" i="18"/>
  <c r="K17" i="17"/>
  <c r="H17" i="17"/>
  <c r="C17" i="17"/>
  <c r="A17" i="17"/>
  <c r="K16" i="17"/>
  <c r="H16" i="17"/>
  <c r="C16" i="17"/>
  <c r="A16" i="17"/>
  <c r="K15" i="17"/>
  <c r="H15" i="17"/>
  <c r="C15" i="17"/>
  <c r="A15" i="17"/>
  <c r="K19" i="16"/>
  <c r="H19" i="16"/>
  <c r="C19" i="16"/>
  <c r="A19" i="16"/>
  <c r="K18" i="16"/>
  <c r="H18" i="16"/>
  <c r="C18" i="16"/>
  <c r="A18" i="16"/>
  <c r="K17" i="16"/>
  <c r="H17" i="16"/>
  <c r="C17" i="16"/>
  <c r="A17" i="16"/>
  <c r="K16" i="16"/>
  <c r="H16" i="16"/>
  <c r="C16" i="16"/>
  <c r="A16" i="16"/>
  <c r="K15" i="16"/>
  <c r="H15" i="16"/>
  <c r="C15" i="16"/>
  <c r="A15" i="16"/>
  <c r="K22" i="15"/>
  <c r="H22" i="15"/>
  <c r="C22" i="15"/>
  <c r="A22" i="15"/>
  <c r="K21" i="15"/>
  <c r="H21" i="15"/>
  <c r="C21" i="15"/>
  <c r="A21" i="15"/>
  <c r="K20" i="15"/>
  <c r="H20" i="15"/>
  <c r="C20" i="15"/>
  <c r="A20" i="15"/>
  <c r="K19" i="15"/>
  <c r="H19" i="15"/>
  <c r="C19" i="15"/>
  <c r="A19" i="15"/>
  <c r="K18" i="15"/>
  <c r="H18" i="15"/>
  <c r="C18" i="15"/>
  <c r="A18" i="15"/>
  <c r="K17" i="15"/>
  <c r="H17" i="15"/>
  <c r="C17" i="15"/>
  <c r="A17" i="15"/>
  <c r="K16" i="15"/>
  <c r="H16" i="15"/>
  <c r="C16" i="15"/>
  <c r="A16" i="15"/>
  <c r="K15" i="15"/>
  <c r="H15" i="15"/>
  <c r="C15" i="15"/>
  <c r="A15" i="15"/>
  <c r="K16" i="14"/>
  <c r="H16" i="14"/>
  <c r="A16" i="14"/>
  <c r="K15" i="14"/>
  <c r="H15" i="14"/>
  <c r="A15" i="14"/>
  <c r="C15" i="10" l="1"/>
  <c r="H15" i="10"/>
  <c r="A15" i="10"/>
  <c r="K1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H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<sst xmlns="http://schemas.openxmlformats.org/spreadsheetml/2006/main" count="345" uniqueCount="131">
  <si>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</si>
  <si>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</si>
  <si>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</si>
  <si>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</si>
  <si>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</si>
  <si>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</si>
  <si>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</si>
  <si>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</si>
  <si>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</si>
  <si>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</si>
  <si>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</si>
  <si>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</si>
  <si>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</si>
  <si>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</si>
  <si>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</si>
  <si>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</si>
  <si>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</si>
  <si>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</si>
  <si>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</si>
  <si>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</si>
  <si>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</si>
  <si>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</si>
  <si>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</si>
  <si>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</si>
  <si>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</si>
  <si>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</si>
  <si>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</si>
  <si>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астрономия</t>
  </si>
  <si>
    <t>Код участника (Сириус)</t>
  </si>
  <si>
    <t xml:space="preserve">Пятунин </t>
  </si>
  <si>
    <t xml:space="preserve">Захар </t>
  </si>
  <si>
    <t>Николаевич</t>
  </si>
  <si>
    <t xml:space="preserve">Красикова </t>
  </si>
  <si>
    <t xml:space="preserve">Елизавета </t>
  </si>
  <si>
    <t>Сергеевна</t>
  </si>
  <si>
    <t xml:space="preserve">Саламатин </t>
  </si>
  <si>
    <t xml:space="preserve">Тимур </t>
  </si>
  <si>
    <t>Артурович</t>
  </si>
  <si>
    <t xml:space="preserve">Уварова </t>
  </si>
  <si>
    <t xml:space="preserve">Дарья </t>
  </si>
  <si>
    <t>Анатольевна</t>
  </si>
  <si>
    <t xml:space="preserve">Полетаева </t>
  </si>
  <si>
    <t xml:space="preserve">Ксения </t>
  </si>
  <si>
    <t>Максимовна</t>
  </si>
  <si>
    <t>5в</t>
  </si>
  <si>
    <t>sas24510/edu350109/5/2z3wgz</t>
  </si>
  <si>
    <t>sas24510/edu350109/5/246r34</t>
  </si>
  <si>
    <t>sas24510/edu350109/5/94g3q4</t>
  </si>
  <si>
    <t>sas24510/edu350109/5/742684</t>
  </si>
  <si>
    <t>sas24510/edu350109/5/3493w4</t>
  </si>
  <si>
    <t>Алтунина НС</t>
  </si>
  <si>
    <t>Виноградова СВ</t>
  </si>
  <si>
    <t xml:space="preserve">Девяткина </t>
  </si>
  <si>
    <t xml:space="preserve">Ольга </t>
  </si>
  <si>
    <t>6ж</t>
  </si>
  <si>
    <t>sas24610/edu350109/6/49gwg4</t>
  </si>
  <si>
    <t>7а</t>
  </si>
  <si>
    <t>7б</t>
  </si>
  <si>
    <t xml:space="preserve">Жукова </t>
  </si>
  <si>
    <t xml:space="preserve">Ангелина </t>
  </si>
  <si>
    <t xml:space="preserve"> Дмитриевна</t>
  </si>
  <si>
    <t xml:space="preserve">Кашина </t>
  </si>
  <si>
    <t xml:space="preserve">Полина </t>
  </si>
  <si>
    <t>Андреевна</t>
  </si>
  <si>
    <t xml:space="preserve">Цветкова </t>
  </si>
  <si>
    <t xml:space="preserve">Валерия </t>
  </si>
  <si>
    <t>sas24710/edu350109/7/48v964</t>
  </si>
  <si>
    <t>sas24710/edu350109/7/4g7284</t>
  </si>
  <si>
    <t>sas24710/edu350109/7/4wr8vz</t>
  </si>
  <si>
    <t>8е</t>
  </si>
  <si>
    <t>sas24810/edu350109/8/42938z</t>
  </si>
  <si>
    <t>sas24810/edu350109/8/z362g4</t>
  </si>
  <si>
    <t>sas24810/edu350109/8/zr9554</t>
  </si>
  <si>
    <t>sas24810/edu350109/8/4g9wq4</t>
  </si>
  <si>
    <t>sas24810/edu350109/8/49g6w4</t>
  </si>
  <si>
    <t xml:space="preserve">Костылев </t>
  </si>
  <si>
    <t xml:space="preserve">Савелий </t>
  </si>
  <si>
    <t xml:space="preserve">Денисович </t>
  </si>
  <si>
    <t xml:space="preserve">Касьянов </t>
  </si>
  <si>
    <t xml:space="preserve">Алексей </t>
  </si>
  <si>
    <t xml:space="preserve">Александрович </t>
  </si>
  <si>
    <t xml:space="preserve">Осинина </t>
  </si>
  <si>
    <t xml:space="preserve">Михайловна </t>
  </si>
  <si>
    <t xml:space="preserve">Королева </t>
  </si>
  <si>
    <t xml:space="preserve">Екатерина </t>
  </si>
  <si>
    <t xml:space="preserve">Евгеньевна </t>
  </si>
  <si>
    <t xml:space="preserve">Калякин  </t>
  </si>
  <si>
    <t xml:space="preserve">Артем </t>
  </si>
  <si>
    <t>Михайлович</t>
  </si>
  <si>
    <t>sas24910/edu350109/9/495rg4</t>
  </si>
  <si>
    <t>sas24910/edu350109/9/z5793z</t>
  </si>
  <si>
    <t>sas24910/edu350109/9/4wr8vz</t>
  </si>
  <si>
    <t>sas24910/edu350109/9/42g75z</t>
  </si>
  <si>
    <t>sas24910/edu350109/9/46gqgz</t>
  </si>
  <si>
    <t>sas24910/edu350109/9/4g7284</t>
  </si>
  <si>
    <t>sas24910/edu350109/9/z33vvz</t>
  </si>
  <si>
    <t>sas24910/edu350109/9/zvw3r4</t>
  </si>
  <si>
    <t>9и</t>
  </si>
  <si>
    <t>9а</t>
  </si>
  <si>
    <t>9д</t>
  </si>
  <si>
    <t>9к</t>
  </si>
  <si>
    <t xml:space="preserve">Черкасов </t>
  </si>
  <si>
    <t xml:space="preserve">Лев </t>
  </si>
  <si>
    <t>Романович</t>
  </si>
  <si>
    <t xml:space="preserve">Донина </t>
  </si>
  <si>
    <t xml:space="preserve">Вирронен </t>
  </si>
  <si>
    <t xml:space="preserve">Арина </t>
  </si>
  <si>
    <t xml:space="preserve">Соловьёв </t>
  </si>
  <si>
    <t xml:space="preserve">Лев  </t>
  </si>
  <si>
    <t xml:space="preserve">Литомин </t>
  </si>
  <si>
    <t xml:space="preserve">Дмитрий </t>
  </si>
  <si>
    <t>Викторович</t>
  </si>
  <si>
    <t xml:space="preserve">Кузьмина </t>
  </si>
  <si>
    <t>Викторовна</t>
  </si>
  <si>
    <t xml:space="preserve">Иванова </t>
  </si>
  <si>
    <t xml:space="preserve">Софья </t>
  </si>
  <si>
    <t>Алексеевна</t>
  </si>
  <si>
    <t xml:space="preserve">Круглов </t>
  </si>
  <si>
    <t>Александрович</t>
  </si>
  <si>
    <t>sas241010/edu350109/10/42w3gz</t>
  </si>
  <si>
    <t>10в</t>
  </si>
  <si>
    <t xml:space="preserve">Глухарев </t>
  </si>
  <si>
    <t>11а</t>
  </si>
  <si>
    <t>11б</t>
  </si>
  <si>
    <t>sas241110/edu350109/11/zr754</t>
  </si>
  <si>
    <t>sas241110/edu350109/11/475r4</t>
  </si>
  <si>
    <t xml:space="preserve">Бахвалов </t>
  </si>
  <si>
    <t xml:space="preserve">Матвей </t>
  </si>
  <si>
    <t>Юрьевич</t>
  </si>
  <si>
    <t>Посин</t>
  </si>
  <si>
    <t xml:space="preserve"> Данил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</si>
</sst>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31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31" fillId="0" borderId="14" xfId="0" applyFont="1" applyBorder="1"/>
    <xf numFmtId="0" fontId="31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19</v>
      </c>
      <c r="B8" t="s">
        <v>23</v>
      </c>
      <c r="C8" t="s">
        <v>4</v>
      </c>
    </row>
    <row r="9" spans="1:3" x14ac:dyDescent="0.25">
      <c r="A9">
        <v>4</v>
      </c>
      <c r="B9">
        <v>1</v>
      </c>
      <c r="C9" t="s">
        <v>24</v>
      </c>
    </row>
    <row r="10" spans="1:3" x14ac:dyDescent="0.25">
      <c r="A10">
        <v>5</v>
      </c>
      <c r="B10">
        <v>2</v>
      </c>
      <c r="C10" t="s">
        <v>25</v>
      </c>
    </row>
    <row r="11" spans="1:3" x14ac:dyDescent="0.25">
      <c r="A11">
        <v>6</v>
      </c>
      <c r="B11">
        <v>3</v>
      </c>
      <c r="C11" t="s">
        <v>26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21</v>
      </c>
    </row>
    <row r="49" spans="2:2" x14ac:dyDescent="0.25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4"/>
  <sheetViews>
    <sheetView view="pageBreakPreview" topLeftCell="A9" zoomScale="110" zoomScaleNormal="40" zoomScaleSheetLayoutView="110" workbookViewId="0">
      <selection activeCell="E19" sqref="E1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3" t="s">
        <v>27</v>
      </c>
      <c r="J5" s="33"/>
      <c r="K5" s="33"/>
      <c r="L5" s="33"/>
    </row>
    <row r="6" spans="1:26" x14ac:dyDescent="0.25">
      <c r="D6" s="5"/>
      <c r="E6" s="5"/>
      <c r="F6" s="5"/>
      <c r="G6" s="5"/>
      <c r="H6" s="5"/>
      <c r="I6" s="34" t="s">
        <v>6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5</v>
      </c>
      <c r="J7" s="33"/>
      <c r="K7" s="33"/>
      <c r="L7" s="33"/>
    </row>
    <row r="8" spans="1:26" x14ac:dyDescent="0.25">
      <c r="D8" s="5"/>
      <c r="E8" s="5"/>
      <c r="F8" s="5"/>
      <c r="G8" s="5"/>
      <c r="H8" s="5"/>
      <c r="I8" s="34" t="s">
        <v>7</v>
      </c>
      <c r="J8" s="34"/>
      <c r="K8" s="34"/>
      <c r="L8" s="3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5" t="s">
        <v>8</v>
      </c>
      <c r="E11" s="35"/>
      <c r="F11" s="36">
        <v>45559</v>
      </c>
      <c r="G11" s="36"/>
      <c r="H11" s="26"/>
      <c r="I11" s="7"/>
      <c r="J11" s="5"/>
      <c r="K11" s="5"/>
      <c r="L11" s="5"/>
    </row>
    <row r="12" spans="1:26" ht="15.75" x14ac:dyDescent="0.25">
      <c r="D12" s="35" t="s">
        <v>14</v>
      </c>
      <c r="E12" s="35"/>
      <c r="F12" s="37">
        <v>80</v>
      </c>
      <c r="G12" s="37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19" si="0">$I$5</f>
        <v>астрономия</v>
      </c>
      <c r="B15" s="8">
        <v>14</v>
      </c>
      <c r="C15" s="14">
        <f t="shared" ref="C15:C19" si="1">ROW(B15)-14</f>
        <v>1</v>
      </c>
      <c r="D15" s="39" t="s">
        <v>45</v>
      </c>
      <c r="E15" s="41" t="s">
        <v>29</v>
      </c>
      <c r="F15" s="28" t="s">
        <v>30</v>
      </c>
      <c r="G15" s="28" t="s">
        <v>31</v>
      </c>
      <c r="H15" s="28">
        <f t="shared" ref="H15:H19" si="2">$I$7</f>
        <v>5</v>
      </c>
      <c r="I15" s="40" t="s">
        <v>44</v>
      </c>
      <c r="J15" s="40">
        <v>27</v>
      </c>
      <c r="K15" s="25">
        <f t="shared" ref="K15:K19" si="3">J15/$F$12</f>
        <v>0.33750000000000002</v>
      </c>
      <c r="L15" s="28" t="s">
        <v>26</v>
      </c>
    </row>
    <row r="16" spans="1:26" ht="28.5" x14ac:dyDescent="0.25">
      <c r="A16" s="8" t="str">
        <f t="shared" si="0"/>
        <v>астрономия</v>
      </c>
      <c r="B16" s="8">
        <v>14</v>
      </c>
      <c r="C16" s="14">
        <f t="shared" si="1"/>
        <v>2</v>
      </c>
      <c r="D16" s="39" t="s">
        <v>46</v>
      </c>
      <c r="E16" s="41" t="s">
        <v>32</v>
      </c>
      <c r="F16" s="28" t="s">
        <v>33</v>
      </c>
      <c r="G16" s="28" t="s">
        <v>34</v>
      </c>
      <c r="H16" s="28">
        <f t="shared" si="2"/>
        <v>5</v>
      </c>
      <c r="I16" s="40" t="s">
        <v>44</v>
      </c>
      <c r="J16" s="40">
        <v>25</v>
      </c>
      <c r="K16" s="25">
        <f t="shared" si="3"/>
        <v>0.3125</v>
      </c>
      <c r="L16" s="28" t="s">
        <v>26</v>
      </c>
    </row>
    <row r="17" spans="1:12" ht="28.5" x14ac:dyDescent="0.25">
      <c r="A17" s="8" t="str">
        <f t="shared" si="0"/>
        <v>астрономия</v>
      </c>
      <c r="B17" s="8">
        <v>14</v>
      </c>
      <c r="C17" s="14">
        <f t="shared" si="1"/>
        <v>3</v>
      </c>
      <c r="D17" s="39" t="s">
        <v>47</v>
      </c>
      <c r="E17" s="41" t="s">
        <v>35</v>
      </c>
      <c r="F17" s="28" t="s">
        <v>36</v>
      </c>
      <c r="G17" s="28" t="s">
        <v>37</v>
      </c>
      <c r="H17" s="28">
        <f t="shared" si="2"/>
        <v>5</v>
      </c>
      <c r="I17" s="40" t="s">
        <v>44</v>
      </c>
      <c r="J17" s="40">
        <v>18</v>
      </c>
      <c r="K17" s="25">
        <f t="shared" si="3"/>
        <v>0.22500000000000001</v>
      </c>
      <c r="L17" s="28" t="s">
        <v>26</v>
      </c>
    </row>
    <row r="18" spans="1:12" ht="28.5" x14ac:dyDescent="0.25">
      <c r="A18" s="8" t="str">
        <f t="shared" si="0"/>
        <v>астрономия</v>
      </c>
      <c r="B18" s="8">
        <v>14</v>
      </c>
      <c r="C18" s="14">
        <f t="shared" si="1"/>
        <v>4</v>
      </c>
      <c r="D18" s="39" t="s">
        <v>48</v>
      </c>
      <c r="E18" s="41" t="s">
        <v>38</v>
      </c>
      <c r="F18" s="28" t="s">
        <v>39</v>
      </c>
      <c r="G18" s="28" t="s">
        <v>40</v>
      </c>
      <c r="H18" s="28">
        <f t="shared" si="2"/>
        <v>5</v>
      </c>
      <c r="I18" s="40" t="s">
        <v>44</v>
      </c>
      <c r="J18" s="40">
        <v>10</v>
      </c>
      <c r="K18" s="25">
        <f t="shared" si="3"/>
        <v>0.125</v>
      </c>
      <c r="L18" s="28" t="s">
        <v>26</v>
      </c>
    </row>
    <row r="19" spans="1:12" ht="28.5" x14ac:dyDescent="0.25">
      <c r="A19" s="8" t="str">
        <f t="shared" si="0"/>
        <v>астрономия</v>
      </c>
      <c r="B19" s="8">
        <v>14</v>
      </c>
      <c r="C19" s="14">
        <f t="shared" si="1"/>
        <v>5</v>
      </c>
      <c r="D19" s="39" t="s">
        <v>49</v>
      </c>
      <c r="E19" s="38" t="s">
        <v>41</v>
      </c>
      <c r="F19" s="28" t="s">
        <v>42</v>
      </c>
      <c r="G19" s="28" t="s">
        <v>43</v>
      </c>
      <c r="H19" s="28">
        <f t="shared" si="2"/>
        <v>5</v>
      </c>
      <c r="I19" s="40" t="s">
        <v>44</v>
      </c>
      <c r="J19" s="40">
        <v>3</v>
      </c>
      <c r="K19" s="25">
        <f t="shared" si="3"/>
        <v>3.7499999999999999E-2</v>
      </c>
      <c r="L19" s="28" t="s">
        <v>26</v>
      </c>
    </row>
    <row r="23" spans="1:12" ht="15.75" x14ac:dyDescent="0.2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 x14ac:dyDescent="0.25">
      <c r="D24" s="9" t="s">
        <v>10</v>
      </c>
      <c r="F24" s="6"/>
      <c r="G24" s="12" t="s">
        <v>50</v>
      </c>
      <c r="H24" s="12"/>
      <c r="I24" s="13"/>
      <c r="J24" s="12"/>
      <c r="K24" s="24"/>
      <c r="L24" s="11"/>
    </row>
    <row r="25" spans="1:12" x14ac:dyDescent="0.25">
      <c r="D25" s="5"/>
      <c r="E25" s="5"/>
      <c r="F25" s="23" t="s">
        <v>12</v>
      </c>
      <c r="G25" s="30" t="s">
        <v>9</v>
      </c>
      <c r="H25" s="30"/>
      <c r="I25" s="30"/>
      <c r="J25" s="30"/>
      <c r="K25" s="17"/>
      <c r="L25" s="5"/>
    </row>
    <row r="26" spans="1:12" ht="15.75" x14ac:dyDescent="0.25">
      <c r="D26" s="9" t="s">
        <v>11</v>
      </c>
      <c r="F26" s="6"/>
      <c r="G26" s="12" t="s">
        <v>51</v>
      </c>
      <c r="H26" s="12"/>
      <c r="I26" s="13"/>
      <c r="J26" s="12"/>
      <c r="K26" s="24"/>
      <c r="L26" s="11"/>
    </row>
    <row r="27" spans="1:12" x14ac:dyDescent="0.25">
      <c r="F27" s="23" t="s">
        <v>12</v>
      </c>
      <c r="G27" s="30" t="s">
        <v>9</v>
      </c>
      <c r="H27" s="30"/>
      <c r="I27" s="30"/>
      <c r="J27" s="30"/>
      <c r="K27" s="17"/>
    </row>
    <row r="28" spans="1:12" x14ac:dyDescent="0.25">
      <c r="F28" s="17"/>
      <c r="G28" s="17"/>
      <c r="H28" s="17"/>
      <c r="I28" s="17"/>
      <c r="J28" s="17"/>
      <c r="K28" s="17"/>
    </row>
    <row r="54" ht="22.5" customHeight="1" x14ac:dyDescent="0.25"/>
  </sheetData>
  <autoFilter ref="A14:L14"/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Y349"/>
  <sheetViews>
    <sheetView view="pageBreakPreview" zoomScale="70" zoomScaleNormal="40" zoomScaleSheetLayoutView="70" workbookViewId="0">
      <selection activeCell="D40" sqref="D40"/>
    </sheetView>
  </sheetViews>
  <sheetFormatPr defaultRowHeight="15" x14ac:dyDescent="0.25"/>
  <cols>
    <col min="1" max="1" width="9.140625" customWidth="1"/>
    <col min="2" max="2" width="4.42578125" bestFit="1" customWidth="1"/>
    <col min="3" max="6" width="16.7109375" customWidth="1"/>
    <col min="7" max="7" width="16.5703125" customWidth="1"/>
    <col min="8" max="8" width="14.140625" style="1" customWidth="1"/>
    <col min="9" max="9" width="18.140625" customWidth="1"/>
    <col min="10" max="10" width="6.140625" customWidth="1"/>
    <col min="11" max="11" width="15" customWidth="1"/>
  </cols>
  <sheetData>
    <row r="1" spans="1:25" ht="15.7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x14ac:dyDescent="0.25">
      <c r="C2" s="21"/>
      <c r="D2" s="21"/>
      <c r="E2" s="21"/>
      <c r="F2" s="21"/>
      <c r="G2" s="21"/>
      <c r="H2" s="21"/>
      <c r="I2" s="21"/>
      <c r="J2" s="21"/>
      <c r="K2" s="2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5" spans="1:25" ht="15.75" x14ac:dyDescent="0.25">
      <c r="C5" s="9" t="s">
        <v>13</v>
      </c>
      <c r="D5" s="9"/>
      <c r="E5" s="9"/>
      <c r="F5" s="9"/>
      <c r="G5" s="22"/>
      <c r="H5" s="33" t="s">
        <v>27</v>
      </c>
      <c r="I5" s="33"/>
      <c r="J5" s="33"/>
      <c r="K5" s="33"/>
    </row>
    <row r="6" spans="1:25" x14ac:dyDescent="0.25">
      <c r="C6" s="5"/>
      <c r="D6" s="5"/>
      <c r="E6" s="5"/>
      <c r="F6" s="5"/>
      <c r="G6" s="5"/>
      <c r="H6" s="34" t="s">
        <v>6</v>
      </c>
      <c r="I6" s="34"/>
      <c r="J6" s="34"/>
      <c r="K6" s="34"/>
    </row>
    <row r="7" spans="1:25" ht="15.75" x14ac:dyDescent="0.25">
      <c r="C7" s="5"/>
      <c r="D7" s="5"/>
      <c r="E7" s="5"/>
      <c r="F7" s="18"/>
      <c r="G7" s="18"/>
      <c r="H7" s="33">
        <v>6</v>
      </c>
      <c r="I7" s="33"/>
      <c r="J7" s="33"/>
      <c r="K7" s="33"/>
    </row>
    <row r="8" spans="1:25" x14ac:dyDescent="0.25">
      <c r="C8" s="5"/>
      <c r="D8" s="5"/>
      <c r="E8" s="5"/>
      <c r="F8" s="5"/>
      <c r="G8" s="5"/>
      <c r="H8" s="34" t="s">
        <v>7</v>
      </c>
      <c r="I8" s="34"/>
      <c r="J8" s="34"/>
      <c r="K8" s="34"/>
    </row>
    <row r="10" spans="1:25" x14ac:dyDescent="0.25">
      <c r="C10" s="5"/>
      <c r="D10" s="5"/>
      <c r="E10" s="5"/>
      <c r="F10" s="5"/>
      <c r="G10" s="5"/>
      <c r="H10" s="7"/>
      <c r="I10" s="5"/>
      <c r="J10" s="5"/>
      <c r="K10" s="5"/>
    </row>
    <row r="11" spans="1:25" ht="15.75" x14ac:dyDescent="0.25">
      <c r="C11" s="35" t="s">
        <v>8</v>
      </c>
      <c r="D11" s="35"/>
      <c r="E11" s="36">
        <v>45559</v>
      </c>
      <c r="F11" s="36"/>
      <c r="G11" s="26"/>
      <c r="H11" s="7"/>
      <c r="I11" s="5"/>
      <c r="J11" s="5"/>
      <c r="K11" s="5"/>
    </row>
    <row r="12" spans="1:25" ht="15.75" x14ac:dyDescent="0.25">
      <c r="C12" s="35" t="s">
        <v>14</v>
      </c>
      <c r="D12" s="35"/>
      <c r="E12" s="37">
        <v>80</v>
      </c>
      <c r="F12" s="37"/>
      <c r="G12" s="27"/>
      <c r="I12" s="19"/>
      <c r="J12" s="19"/>
      <c r="K12" s="19"/>
    </row>
    <row r="13" spans="1:25" x14ac:dyDescent="0.25">
      <c r="C13" s="5"/>
      <c r="D13" s="5"/>
      <c r="E13" s="5"/>
      <c r="F13" s="5"/>
      <c r="G13" s="5"/>
      <c r="H13" s="7"/>
      <c r="I13" s="5"/>
      <c r="J13" s="5"/>
      <c r="K13" s="5"/>
    </row>
    <row r="14" spans="1:25" ht="42.75" x14ac:dyDescent="0.25">
      <c r="A14" s="8" t="s">
        <v>23</v>
      </c>
      <c r="B14" s="8" t="s">
        <v>16</v>
      </c>
      <c r="C14" s="8" t="s">
        <v>28</v>
      </c>
      <c r="D14" s="8" t="s">
        <v>1</v>
      </c>
      <c r="E14" s="8" t="s">
        <v>2</v>
      </c>
      <c r="F14" s="8" t="s">
        <v>3</v>
      </c>
      <c r="G14" s="8" t="s">
        <v>20</v>
      </c>
      <c r="H14" s="8" t="s">
        <v>18</v>
      </c>
      <c r="I14" s="8" t="s">
        <v>0</v>
      </c>
      <c r="J14" s="8" t="s">
        <v>17</v>
      </c>
      <c r="K14" s="8" t="s">
        <v>4</v>
      </c>
    </row>
    <row r="15" spans="1:25" x14ac:dyDescent="0.25">
      <c r="A15" s="8">
        <v>14</v>
      </c>
      <c r="B15" s="14">
        <f t="shared" ref="B15" si="0">ROW(A15)-14</f>
        <v>1</v>
      </c>
      <c r="C15" s="45" t="s">
        <v>55</v>
      </c>
      <c r="D15" s="42" t="s">
        <v>52</v>
      </c>
      <c r="E15" s="28" t="s">
        <v>53</v>
      </c>
      <c r="F15" s="28" t="s">
        <v>34</v>
      </c>
      <c r="G15" s="28">
        <f t="shared" ref="G15" si="1">$H$7</f>
        <v>6</v>
      </c>
      <c r="H15" s="44" t="s">
        <v>54</v>
      </c>
      <c r="I15" s="28">
        <v>74</v>
      </c>
      <c r="J15" s="46">
        <f t="shared" ref="J15" si="2">I15/$E$12</f>
        <v>0.92500000000000004</v>
      </c>
      <c r="K15" s="28" t="s">
        <v>24</v>
      </c>
    </row>
    <row r="19" spans="3:11" ht="15.75" x14ac:dyDescent="0.25">
      <c r="C19" s="2"/>
      <c r="D19" s="2"/>
      <c r="E19" s="15"/>
      <c r="F19" s="15"/>
      <c r="G19" s="15"/>
      <c r="H19" s="7"/>
      <c r="I19" s="5"/>
      <c r="J19" s="5"/>
      <c r="K19" s="10"/>
    </row>
    <row r="20" spans="3:11" ht="15.75" x14ac:dyDescent="0.25">
      <c r="C20" s="9" t="s">
        <v>10</v>
      </c>
      <c r="E20" s="6"/>
      <c r="F20" s="12" t="s">
        <v>50</v>
      </c>
      <c r="G20" s="12"/>
      <c r="H20" s="13"/>
      <c r="I20" s="12"/>
      <c r="J20" s="24"/>
      <c r="K20" s="11"/>
    </row>
    <row r="21" spans="3:11" x14ac:dyDescent="0.25">
      <c r="C21" s="5"/>
      <c r="D21" s="5"/>
      <c r="E21" s="23" t="s">
        <v>12</v>
      </c>
      <c r="F21" s="30" t="s">
        <v>9</v>
      </c>
      <c r="G21" s="30"/>
      <c r="H21" s="30"/>
      <c r="I21" s="30"/>
      <c r="J21" s="17"/>
      <c r="K21" s="5"/>
    </row>
    <row r="22" spans="3:11" ht="15.75" x14ac:dyDescent="0.25">
      <c r="C22" s="9" t="s">
        <v>11</v>
      </c>
      <c r="E22" s="6"/>
      <c r="F22" s="12" t="s">
        <v>51</v>
      </c>
      <c r="G22" s="12"/>
      <c r="H22" s="13"/>
      <c r="I22" s="12"/>
      <c r="J22" s="24"/>
      <c r="K22" s="11"/>
    </row>
    <row r="23" spans="3:11" x14ac:dyDescent="0.25">
      <c r="E23" s="23" t="s">
        <v>12</v>
      </c>
      <c r="F23" s="30" t="s">
        <v>9</v>
      </c>
      <c r="G23" s="30"/>
      <c r="H23" s="30"/>
      <c r="I23" s="30"/>
      <c r="J23" s="17"/>
    </row>
    <row r="24" spans="3:11" x14ac:dyDescent="0.25">
      <c r="E24" s="17"/>
      <c r="F24" s="17"/>
      <c r="G24" s="17"/>
      <c r="H24" s="17"/>
      <c r="I24" s="17"/>
      <c r="J24" s="17"/>
    </row>
    <row r="349" ht="22.5" customHeight="1" x14ac:dyDescent="0.25"/>
  </sheetData>
  <autoFilter ref="A14:K14"/>
  <mergeCells count="12">
    <mergeCell ref="F23:I23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21:I2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Правила!$A$9:$A$16</xm:f>
          </x14:formula1>
          <xm:sqref>H7:K7</xm:sqref>
        </x14:dataValidation>
        <x14:dataValidation type="list" allowBlank="1" showInputMessage="1" showErrorMessage="1">
          <x14:formula1>
            <xm:f>Правила!$C$9:$C$11</xm:f>
          </x14:formula1>
          <xm:sqref>K15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2"/>
  <sheetViews>
    <sheetView view="pageBreakPreview" zoomScale="70" zoomScaleNormal="40" zoomScaleSheetLayoutView="70" workbookViewId="0">
      <selection activeCell="I37" sqref="I3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3" t="s">
        <v>27</v>
      </c>
      <c r="J5" s="33"/>
      <c r="K5" s="33"/>
      <c r="L5" s="33"/>
    </row>
    <row r="6" spans="1:26" x14ac:dyDescent="0.25">
      <c r="D6" s="5"/>
      <c r="E6" s="5"/>
      <c r="F6" s="5"/>
      <c r="G6" s="5"/>
      <c r="H6" s="5"/>
      <c r="I6" s="34" t="s">
        <v>6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7</v>
      </c>
      <c r="J7" s="33"/>
      <c r="K7" s="33"/>
      <c r="L7" s="33"/>
    </row>
    <row r="8" spans="1:26" x14ac:dyDescent="0.25">
      <c r="D8" s="5"/>
      <c r="E8" s="5"/>
      <c r="F8" s="5"/>
      <c r="G8" s="5"/>
      <c r="H8" s="5"/>
      <c r="I8" s="34" t="s">
        <v>7</v>
      </c>
      <c r="J8" s="34"/>
      <c r="K8" s="34"/>
      <c r="L8" s="3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5" t="s">
        <v>8</v>
      </c>
      <c r="E11" s="35"/>
      <c r="F11" s="36">
        <v>45559</v>
      </c>
      <c r="G11" s="36"/>
      <c r="H11" s="26"/>
      <c r="I11" s="7"/>
      <c r="J11" s="5"/>
      <c r="K11" s="5"/>
      <c r="L11" s="5"/>
    </row>
    <row r="12" spans="1:26" ht="15.75" x14ac:dyDescent="0.25">
      <c r="D12" s="35" t="s">
        <v>14</v>
      </c>
      <c r="E12" s="35"/>
      <c r="F12" s="37">
        <v>80</v>
      </c>
      <c r="G12" s="37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17" si="0">$I$5</f>
        <v>астрономия</v>
      </c>
      <c r="B15" s="8">
        <v>14</v>
      </c>
      <c r="C15" s="14">
        <f t="shared" ref="C15:C17" si="1">ROW(B15)-14</f>
        <v>1</v>
      </c>
      <c r="D15" s="39" t="s">
        <v>66</v>
      </c>
      <c r="E15" s="38" t="s">
        <v>58</v>
      </c>
      <c r="F15" s="38" t="s">
        <v>59</v>
      </c>
      <c r="G15" s="38" t="s">
        <v>60</v>
      </c>
      <c r="H15" s="28">
        <f t="shared" ref="H15:H17" si="2">$I$7</f>
        <v>7</v>
      </c>
      <c r="I15" s="40" t="s">
        <v>56</v>
      </c>
      <c r="J15" s="40">
        <v>40</v>
      </c>
      <c r="K15" s="25">
        <f t="shared" ref="K15:K17" si="3">J15/$F$12</f>
        <v>0.5</v>
      </c>
      <c r="L15" s="28" t="s">
        <v>25</v>
      </c>
    </row>
    <row r="16" spans="1:26" ht="28.5" x14ac:dyDescent="0.25">
      <c r="A16" s="8" t="str">
        <f t="shared" si="0"/>
        <v>астрономия</v>
      </c>
      <c r="B16" s="8">
        <v>14</v>
      </c>
      <c r="C16" s="14">
        <f t="shared" si="1"/>
        <v>2</v>
      </c>
      <c r="D16" s="39" t="s">
        <v>67</v>
      </c>
      <c r="E16" s="38" t="s">
        <v>61</v>
      </c>
      <c r="F16" s="38" t="s">
        <v>62</v>
      </c>
      <c r="G16" s="38" t="s">
        <v>63</v>
      </c>
      <c r="H16" s="28">
        <f t="shared" si="2"/>
        <v>7</v>
      </c>
      <c r="I16" s="40" t="s">
        <v>57</v>
      </c>
      <c r="J16" s="40">
        <v>37</v>
      </c>
      <c r="K16" s="25">
        <f t="shared" si="3"/>
        <v>0.46250000000000002</v>
      </c>
      <c r="L16" s="28" t="s">
        <v>26</v>
      </c>
    </row>
    <row r="17" spans="1:12" ht="28.5" x14ac:dyDescent="0.25">
      <c r="A17" s="8" t="str">
        <f t="shared" si="0"/>
        <v>астрономия</v>
      </c>
      <c r="B17" s="8">
        <v>14</v>
      </c>
      <c r="C17" s="14">
        <f t="shared" si="1"/>
        <v>3</v>
      </c>
      <c r="D17" s="39" t="s">
        <v>68</v>
      </c>
      <c r="E17" s="38" t="s">
        <v>64</v>
      </c>
      <c r="F17" s="38" t="s">
        <v>65</v>
      </c>
      <c r="G17" s="38" t="s">
        <v>63</v>
      </c>
      <c r="H17" s="28">
        <f t="shared" si="2"/>
        <v>7</v>
      </c>
      <c r="I17" s="40" t="s">
        <v>56</v>
      </c>
      <c r="J17" s="40">
        <v>33</v>
      </c>
      <c r="K17" s="25">
        <f t="shared" si="3"/>
        <v>0.41249999999999998</v>
      </c>
      <c r="L17" s="28" t="s">
        <v>26</v>
      </c>
    </row>
    <row r="21" spans="1:12" ht="15.75" x14ac:dyDescent="0.25">
      <c r="D21" s="2"/>
      <c r="E21" s="2"/>
      <c r="F21" s="15"/>
      <c r="G21" s="15"/>
      <c r="H21" s="15"/>
      <c r="I21" s="7"/>
      <c r="J21" s="5"/>
      <c r="K21" s="5"/>
      <c r="L21" s="10"/>
    </row>
    <row r="22" spans="1:12" ht="15.75" x14ac:dyDescent="0.25">
      <c r="D22" s="9" t="s">
        <v>10</v>
      </c>
      <c r="F22" s="6"/>
      <c r="G22" s="12" t="s">
        <v>50</v>
      </c>
      <c r="H22" s="12"/>
      <c r="I22" s="13"/>
      <c r="J22" s="12"/>
      <c r="K22" s="24"/>
      <c r="L22" s="11"/>
    </row>
    <row r="23" spans="1:12" x14ac:dyDescent="0.25">
      <c r="D23" s="5"/>
      <c r="E23" s="5"/>
      <c r="F23" s="23" t="s">
        <v>12</v>
      </c>
      <c r="G23" s="30" t="s">
        <v>9</v>
      </c>
      <c r="H23" s="30"/>
      <c r="I23" s="30"/>
      <c r="J23" s="30"/>
      <c r="K23" s="17"/>
      <c r="L23" s="5"/>
    </row>
    <row r="24" spans="1:12" ht="15.75" x14ac:dyDescent="0.25">
      <c r="D24" s="9" t="s">
        <v>11</v>
      </c>
      <c r="F24" s="6"/>
      <c r="G24" s="12" t="s">
        <v>51</v>
      </c>
      <c r="H24" s="12"/>
      <c r="I24" s="13"/>
      <c r="J24" s="12"/>
      <c r="K24" s="24"/>
      <c r="L24" s="11"/>
    </row>
    <row r="25" spans="1:12" x14ac:dyDescent="0.25">
      <c r="F25" s="23" t="s">
        <v>12</v>
      </c>
      <c r="G25" s="30" t="s">
        <v>9</v>
      </c>
      <c r="H25" s="30"/>
      <c r="I25" s="30"/>
      <c r="J25" s="30"/>
      <c r="K25" s="17"/>
    </row>
    <row r="26" spans="1:12" x14ac:dyDescent="0.25">
      <c r="F26" s="17"/>
      <c r="G26" s="17"/>
      <c r="H26" s="17"/>
      <c r="I26" s="17"/>
      <c r="J26" s="17"/>
      <c r="K26" s="17"/>
    </row>
    <row r="52" ht="22.5" customHeight="1" x14ac:dyDescent="0.25"/>
  </sheetData>
  <autoFilter ref="A14:L14"/>
  <mergeCells count="12">
    <mergeCell ref="G25:J2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3:J2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4"/>
  <sheetViews>
    <sheetView view="pageBreakPreview" zoomScale="70" zoomScaleNormal="40" zoomScaleSheetLayoutView="70" workbookViewId="0">
      <selection activeCell="J38" sqref="J3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3" t="s">
        <v>27</v>
      </c>
      <c r="J5" s="33"/>
      <c r="K5" s="33"/>
      <c r="L5" s="33"/>
    </row>
    <row r="6" spans="1:26" x14ac:dyDescent="0.25">
      <c r="D6" s="5"/>
      <c r="E6" s="5"/>
      <c r="F6" s="5"/>
      <c r="G6" s="5"/>
      <c r="H6" s="5"/>
      <c r="I6" s="34" t="s">
        <v>6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8</v>
      </c>
      <c r="J7" s="33"/>
      <c r="K7" s="33"/>
      <c r="L7" s="33"/>
    </row>
    <row r="8" spans="1:26" x14ac:dyDescent="0.25">
      <c r="D8" s="5"/>
      <c r="E8" s="5"/>
      <c r="F8" s="5"/>
      <c r="G8" s="5"/>
      <c r="H8" s="5"/>
      <c r="I8" s="34" t="s">
        <v>7</v>
      </c>
      <c r="J8" s="34"/>
      <c r="K8" s="34"/>
      <c r="L8" s="3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5" t="s">
        <v>8</v>
      </c>
      <c r="E11" s="35"/>
      <c r="F11" s="36">
        <v>45559</v>
      </c>
      <c r="G11" s="36"/>
      <c r="H11" s="26"/>
      <c r="I11" s="7"/>
      <c r="J11" s="5"/>
      <c r="K11" s="5"/>
      <c r="L11" s="5"/>
    </row>
    <row r="12" spans="1:26" ht="15.75" x14ac:dyDescent="0.25">
      <c r="D12" s="35" t="s">
        <v>14</v>
      </c>
      <c r="E12" s="35"/>
      <c r="F12" s="37">
        <v>100</v>
      </c>
      <c r="G12" s="37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19" si="0">$I$5</f>
        <v>астрономия</v>
      </c>
      <c r="B15" s="8">
        <v>14</v>
      </c>
      <c r="C15" s="14">
        <f t="shared" ref="C15:C19" si="1">ROW(B15)-14</f>
        <v>1</v>
      </c>
      <c r="D15" s="39" t="s">
        <v>70</v>
      </c>
      <c r="E15" s="47" t="s">
        <v>75</v>
      </c>
      <c r="F15" s="28" t="s">
        <v>76</v>
      </c>
      <c r="G15" s="28" t="s">
        <v>77</v>
      </c>
      <c r="H15" s="28">
        <f t="shared" ref="H15:H19" si="2">$I$7</f>
        <v>8</v>
      </c>
      <c r="I15" s="39" t="s">
        <v>69</v>
      </c>
      <c r="J15" s="40">
        <v>30</v>
      </c>
      <c r="K15" s="25">
        <f t="shared" ref="K15:K19" si="3">J15/$F$12</f>
        <v>0.3</v>
      </c>
      <c r="L15" s="28" t="s">
        <v>26</v>
      </c>
    </row>
    <row r="16" spans="1:26" ht="28.5" x14ac:dyDescent="0.25">
      <c r="A16" s="8" t="str">
        <f t="shared" si="0"/>
        <v>астрономия</v>
      </c>
      <c r="B16" s="8">
        <v>14</v>
      </c>
      <c r="C16" s="14">
        <f t="shared" si="1"/>
        <v>2</v>
      </c>
      <c r="D16" s="39" t="s">
        <v>71</v>
      </c>
      <c r="E16" s="47" t="s">
        <v>78</v>
      </c>
      <c r="F16" s="28" t="s">
        <v>79</v>
      </c>
      <c r="G16" s="28" t="s">
        <v>80</v>
      </c>
      <c r="H16" s="28">
        <f t="shared" si="2"/>
        <v>8</v>
      </c>
      <c r="I16" s="39" t="s">
        <v>69</v>
      </c>
      <c r="J16" s="40">
        <v>26</v>
      </c>
      <c r="K16" s="25">
        <f t="shared" si="3"/>
        <v>0.26</v>
      </c>
      <c r="L16" s="28" t="s">
        <v>26</v>
      </c>
    </row>
    <row r="17" spans="1:12" ht="28.5" x14ac:dyDescent="0.25">
      <c r="A17" s="8" t="str">
        <f t="shared" si="0"/>
        <v>астрономия</v>
      </c>
      <c r="B17" s="8">
        <v>14</v>
      </c>
      <c r="C17" s="14">
        <f t="shared" si="1"/>
        <v>3</v>
      </c>
      <c r="D17" s="39" t="s">
        <v>72</v>
      </c>
      <c r="E17" s="47" t="s">
        <v>81</v>
      </c>
      <c r="F17" s="28" t="s">
        <v>65</v>
      </c>
      <c r="G17" s="28" t="s">
        <v>82</v>
      </c>
      <c r="H17" s="28">
        <f t="shared" si="2"/>
        <v>8</v>
      </c>
      <c r="I17" s="39" t="s">
        <v>69</v>
      </c>
      <c r="J17" s="40">
        <v>22</v>
      </c>
      <c r="K17" s="25">
        <f t="shared" si="3"/>
        <v>0.22</v>
      </c>
      <c r="L17" s="28" t="s">
        <v>26</v>
      </c>
    </row>
    <row r="18" spans="1:12" ht="28.5" x14ac:dyDescent="0.25">
      <c r="A18" s="8" t="str">
        <f t="shared" si="0"/>
        <v>астрономия</v>
      </c>
      <c r="B18" s="8">
        <v>14</v>
      </c>
      <c r="C18" s="14">
        <f t="shared" si="1"/>
        <v>4</v>
      </c>
      <c r="D18" s="39" t="s">
        <v>73</v>
      </c>
      <c r="E18" s="47" t="s">
        <v>83</v>
      </c>
      <c r="F18" s="28" t="s">
        <v>84</v>
      </c>
      <c r="G18" s="28" t="s">
        <v>85</v>
      </c>
      <c r="H18" s="28">
        <f t="shared" si="2"/>
        <v>8</v>
      </c>
      <c r="I18" s="39" t="s">
        <v>69</v>
      </c>
      <c r="J18" s="40">
        <v>22</v>
      </c>
      <c r="K18" s="25">
        <f t="shared" si="3"/>
        <v>0.22</v>
      </c>
      <c r="L18" s="28" t="s">
        <v>26</v>
      </c>
    </row>
    <row r="19" spans="1:12" ht="28.5" x14ac:dyDescent="0.25">
      <c r="A19" s="8" t="str">
        <f t="shared" si="0"/>
        <v>астрономия</v>
      </c>
      <c r="B19" s="8">
        <v>14</v>
      </c>
      <c r="C19" s="14">
        <f t="shared" si="1"/>
        <v>5</v>
      </c>
      <c r="D19" s="39" t="s">
        <v>74</v>
      </c>
      <c r="E19" s="47" t="s">
        <v>86</v>
      </c>
      <c r="F19" s="28" t="s">
        <v>87</v>
      </c>
      <c r="G19" s="28" t="s">
        <v>88</v>
      </c>
      <c r="H19" s="28">
        <f t="shared" si="2"/>
        <v>8</v>
      </c>
      <c r="I19" s="39" t="s">
        <v>69</v>
      </c>
      <c r="J19" s="40">
        <v>19</v>
      </c>
      <c r="K19" s="25">
        <f t="shared" si="3"/>
        <v>0.19</v>
      </c>
      <c r="L19" s="28" t="s">
        <v>26</v>
      </c>
    </row>
    <row r="23" spans="1:12" ht="15.75" x14ac:dyDescent="0.25">
      <c r="D23" s="2"/>
      <c r="E23" s="2"/>
      <c r="F23" s="15"/>
      <c r="G23" s="15"/>
      <c r="H23" s="15"/>
      <c r="I23" s="7"/>
      <c r="J23" s="5"/>
      <c r="K23" s="5"/>
      <c r="L23" s="10"/>
    </row>
    <row r="24" spans="1:12" ht="15.75" x14ac:dyDescent="0.25">
      <c r="D24" s="9" t="s">
        <v>10</v>
      </c>
      <c r="F24" s="6"/>
      <c r="G24" s="12" t="s">
        <v>50</v>
      </c>
      <c r="H24" s="12"/>
      <c r="I24" s="13"/>
      <c r="J24" s="12"/>
      <c r="K24" s="24"/>
      <c r="L24" s="11"/>
    </row>
    <row r="25" spans="1:12" x14ac:dyDescent="0.25">
      <c r="D25" s="5"/>
      <c r="E25" s="5"/>
      <c r="F25" s="23" t="s">
        <v>12</v>
      </c>
      <c r="G25" s="30" t="s">
        <v>9</v>
      </c>
      <c r="H25" s="30"/>
      <c r="I25" s="30"/>
      <c r="J25" s="30"/>
      <c r="K25" s="17"/>
      <c r="L25" s="5"/>
    </row>
    <row r="26" spans="1:12" ht="15.75" x14ac:dyDescent="0.25">
      <c r="D26" s="9" t="s">
        <v>11</v>
      </c>
      <c r="F26" s="6"/>
      <c r="G26" s="12" t="s">
        <v>51</v>
      </c>
      <c r="H26" s="12"/>
      <c r="I26" s="13"/>
      <c r="J26" s="12"/>
      <c r="K26" s="24"/>
      <c r="L26" s="11"/>
    </row>
    <row r="27" spans="1:12" x14ac:dyDescent="0.25">
      <c r="F27" s="23" t="s">
        <v>12</v>
      </c>
      <c r="G27" s="30" t="s">
        <v>9</v>
      </c>
      <c r="H27" s="30"/>
      <c r="I27" s="30"/>
      <c r="J27" s="30"/>
      <c r="K27" s="17"/>
    </row>
    <row r="28" spans="1:12" x14ac:dyDescent="0.25">
      <c r="F28" s="17"/>
      <c r="G28" s="17"/>
      <c r="H28" s="17"/>
      <c r="I28" s="17"/>
      <c r="J28" s="17"/>
      <c r="K28" s="17"/>
    </row>
    <row r="54" ht="22.5" customHeight="1" x14ac:dyDescent="0.25"/>
  </sheetData>
  <autoFilter ref="A14:L14"/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7"/>
  <sheetViews>
    <sheetView view="pageBreakPreview" topLeftCell="A4" zoomScale="70" zoomScaleNormal="40" zoomScaleSheetLayoutView="70" workbookViewId="0">
      <selection activeCell="H37" sqref="H37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3" t="s">
        <v>27</v>
      </c>
      <c r="J5" s="33"/>
      <c r="K5" s="33"/>
      <c r="L5" s="33"/>
    </row>
    <row r="6" spans="1:26" x14ac:dyDescent="0.25">
      <c r="D6" s="5"/>
      <c r="E6" s="5"/>
      <c r="F6" s="5"/>
      <c r="G6" s="5"/>
      <c r="H6" s="5"/>
      <c r="I6" s="34" t="s">
        <v>6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9</v>
      </c>
      <c r="J7" s="33"/>
      <c r="K7" s="33"/>
      <c r="L7" s="33"/>
    </row>
    <row r="8" spans="1:26" x14ac:dyDescent="0.25">
      <c r="D8" s="5"/>
      <c r="E8" s="5"/>
      <c r="F8" s="5"/>
      <c r="G8" s="5"/>
      <c r="H8" s="5"/>
      <c r="I8" s="34" t="s">
        <v>7</v>
      </c>
      <c r="J8" s="34"/>
      <c r="K8" s="34"/>
      <c r="L8" s="3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5" t="s">
        <v>8</v>
      </c>
      <c r="E11" s="35"/>
      <c r="F11" s="36">
        <v>45559</v>
      </c>
      <c r="G11" s="36"/>
      <c r="H11" s="26"/>
      <c r="I11" s="7"/>
      <c r="J11" s="5"/>
      <c r="K11" s="5"/>
      <c r="L11" s="5"/>
    </row>
    <row r="12" spans="1:26" ht="15.75" x14ac:dyDescent="0.25">
      <c r="D12" s="35" t="s">
        <v>14</v>
      </c>
      <c r="E12" s="35"/>
      <c r="F12" s="37">
        <v>100</v>
      </c>
      <c r="G12" s="37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22" si="0">$I$5</f>
        <v>астрономия</v>
      </c>
      <c r="B15" s="8">
        <v>14</v>
      </c>
      <c r="C15" s="14">
        <f t="shared" ref="C15:C22" si="1">ROW(B15)-14</f>
        <v>1</v>
      </c>
      <c r="D15" s="39" t="s">
        <v>89</v>
      </c>
      <c r="E15" s="42" t="s">
        <v>101</v>
      </c>
      <c r="F15" s="28" t="s">
        <v>102</v>
      </c>
      <c r="G15" s="28" t="s">
        <v>103</v>
      </c>
      <c r="H15" s="28">
        <f t="shared" ref="H15:H22" si="2">$I$7</f>
        <v>9</v>
      </c>
      <c r="I15" s="40" t="s">
        <v>97</v>
      </c>
      <c r="J15" s="40">
        <v>43</v>
      </c>
      <c r="K15" s="25">
        <f t="shared" ref="K15:K22" si="3">J15/$F$12</f>
        <v>0.43</v>
      </c>
      <c r="L15" s="28" t="s">
        <v>25</v>
      </c>
    </row>
    <row r="16" spans="1:26" ht="28.5" x14ac:dyDescent="0.25">
      <c r="A16" s="8" t="str">
        <f t="shared" si="0"/>
        <v>астрономия</v>
      </c>
      <c r="B16" s="8">
        <v>14</v>
      </c>
      <c r="C16" s="14">
        <f t="shared" si="1"/>
        <v>2</v>
      </c>
      <c r="D16" s="39" t="s">
        <v>90</v>
      </c>
      <c r="E16" s="47" t="s">
        <v>104</v>
      </c>
      <c r="F16" s="28" t="s">
        <v>33</v>
      </c>
      <c r="G16" s="28" t="s">
        <v>34</v>
      </c>
      <c r="H16" s="28">
        <f t="shared" si="2"/>
        <v>9</v>
      </c>
      <c r="I16" s="40" t="s">
        <v>98</v>
      </c>
      <c r="J16" s="40">
        <v>31</v>
      </c>
      <c r="K16" s="25">
        <f t="shared" si="3"/>
        <v>0.31</v>
      </c>
      <c r="L16" s="28" t="s">
        <v>26</v>
      </c>
    </row>
    <row r="17" spans="1:12" ht="28.5" x14ac:dyDescent="0.25">
      <c r="A17" s="8" t="str">
        <f t="shared" si="0"/>
        <v>астрономия</v>
      </c>
      <c r="B17" s="8">
        <v>14</v>
      </c>
      <c r="C17" s="14">
        <f t="shared" si="1"/>
        <v>3</v>
      </c>
      <c r="D17" s="39" t="s">
        <v>91</v>
      </c>
      <c r="E17" s="47" t="s">
        <v>105</v>
      </c>
      <c r="F17" s="28" t="s">
        <v>106</v>
      </c>
      <c r="G17" s="28" t="s">
        <v>43</v>
      </c>
      <c r="H17" s="28">
        <f t="shared" si="2"/>
        <v>9</v>
      </c>
      <c r="I17" s="40" t="s">
        <v>98</v>
      </c>
      <c r="J17" s="40">
        <v>28</v>
      </c>
      <c r="K17" s="25">
        <f t="shared" si="3"/>
        <v>0.28000000000000003</v>
      </c>
      <c r="L17" s="28" t="s">
        <v>26</v>
      </c>
    </row>
    <row r="18" spans="1:12" ht="28.5" x14ac:dyDescent="0.25">
      <c r="A18" s="8" t="str">
        <f t="shared" si="0"/>
        <v>астрономия</v>
      </c>
      <c r="B18" s="8">
        <v>14</v>
      </c>
      <c r="C18" s="14">
        <f t="shared" si="1"/>
        <v>4</v>
      </c>
      <c r="D18" s="39" t="s">
        <v>92</v>
      </c>
      <c r="E18" s="42" t="s">
        <v>107</v>
      </c>
      <c r="F18" s="28" t="s">
        <v>108</v>
      </c>
      <c r="G18" s="28" t="s">
        <v>31</v>
      </c>
      <c r="H18" s="28">
        <f t="shared" si="2"/>
        <v>9</v>
      </c>
      <c r="I18" s="40" t="s">
        <v>99</v>
      </c>
      <c r="J18" s="40">
        <v>26</v>
      </c>
      <c r="K18" s="25">
        <f t="shared" si="3"/>
        <v>0.26</v>
      </c>
      <c r="L18" s="28" t="s">
        <v>26</v>
      </c>
    </row>
    <row r="19" spans="1:12" ht="28.5" x14ac:dyDescent="0.25">
      <c r="A19" s="8" t="str">
        <f t="shared" si="0"/>
        <v>астрономия</v>
      </c>
      <c r="B19" s="8">
        <v>14</v>
      </c>
      <c r="C19" s="14">
        <f t="shared" si="1"/>
        <v>5</v>
      </c>
      <c r="D19" s="39" t="s">
        <v>93</v>
      </c>
      <c r="E19" s="42" t="s">
        <v>109</v>
      </c>
      <c r="F19" s="28" t="s">
        <v>110</v>
      </c>
      <c r="G19" s="28" t="s">
        <v>111</v>
      </c>
      <c r="H19" s="28">
        <f t="shared" si="2"/>
        <v>9</v>
      </c>
      <c r="I19" s="40" t="s">
        <v>97</v>
      </c>
      <c r="J19" s="40">
        <v>21</v>
      </c>
      <c r="K19" s="25">
        <f t="shared" si="3"/>
        <v>0.21</v>
      </c>
      <c r="L19" s="28" t="s">
        <v>26</v>
      </c>
    </row>
    <row r="20" spans="1:12" ht="28.5" x14ac:dyDescent="0.25">
      <c r="A20" s="8" t="str">
        <f t="shared" si="0"/>
        <v>астрономия</v>
      </c>
      <c r="B20" s="8">
        <v>14</v>
      </c>
      <c r="C20" s="14">
        <f t="shared" si="1"/>
        <v>6</v>
      </c>
      <c r="D20" s="39" t="s">
        <v>94</v>
      </c>
      <c r="E20" s="47" t="s">
        <v>112</v>
      </c>
      <c r="F20" s="28" t="s">
        <v>106</v>
      </c>
      <c r="G20" s="28" t="s">
        <v>113</v>
      </c>
      <c r="H20" s="28">
        <f t="shared" si="2"/>
        <v>9</v>
      </c>
      <c r="I20" s="40" t="s">
        <v>100</v>
      </c>
      <c r="J20" s="40">
        <v>15</v>
      </c>
      <c r="K20" s="25">
        <f t="shared" si="3"/>
        <v>0.15</v>
      </c>
      <c r="L20" s="28" t="s">
        <v>26</v>
      </c>
    </row>
    <row r="21" spans="1:12" ht="28.5" x14ac:dyDescent="0.25">
      <c r="A21" s="8" t="str">
        <f t="shared" si="0"/>
        <v>астрономия</v>
      </c>
      <c r="B21" s="8">
        <v>14</v>
      </c>
      <c r="C21" s="14">
        <f t="shared" si="1"/>
        <v>7</v>
      </c>
      <c r="D21" s="39" t="s">
        <v>95</v>
      </c>
      <c r="E21" s="47" t="s">
        <v>114</v>
      </c>
      <c r="F21" s="28" t="s">
        <v>115</v>
      </c>
      <c r="G21" s="28" t="s">
        <v>116</v>
      </c>
      <c r="H21" s="28">
        <f t="shared" si="2"/>
        <v>9</v>
      </c>
      <c r="I21" s="40" t="s">
        <v>100</v>
      </c>
      <c r="J21" s="40">
        <v>14</v>
      </c>
      <c r="K21" s="25">
        <f t="shared" si="3"/>
        <v>0.14000000000000001</v>
      </c>
      <c r="L21" s="28" t="s">
        <v>26</v>
      </c>
    </row>
    <row r="22" spans="1:12" ht="28.5" x14ac:dyDescent="0.25">
      <c r="A22" s="8" t="str">
        <f t="shared" si="0"/>
        <v>астрономия</v>
      </c>
      <c r="B22" s="8">
        <v>14</v>
      </c>
      <c r="C22" s="14">
        <f t="shared" si="1"/>
        <v>8</v>
      </c>
      <c r="D22" s="39" t="s">
        <v>96</v>
      </c>
      <c r="E22" s="42" t="s">
        <v>117</v>
      </c>
      <c r="F22" s="28" t="s">
        <v>36</v>
      </c>
      <c r="G22" s="28" t="s">
        <v>118</v>
      </c>
      <c r="H22" s="28">
        <f t="shared" si="2"/>
        <v>9</v>
      </c>
      <c r="I22" s="40" t="s">
        <v>97</v>
      </c>
      <c r="J22" s="40">
        <v>0</v>
      </c>
      <c r="K22" s="25">
        <f t="shared" si="3"/>
        <v>0</v>
      </c>
      <c r="L22" s="28" t="s">
        <v>26</v>
      </c>
    </row>
    <row r="26" spans="1:12" ht="15.75" x14ac:dyDescent="0.25">
      <c r="D26" s="2"/>
      <c r="E26" s="2"/>
      <c r="F26" s="15"/>
      <c r="G26" s="15"/>
      <c r="H26" s="15"/>
      <c r="I26" s="7"/>
      <c r="J26" s="5"/>
      <c r="K26" s="5"/>
      <c r="L26" s="10"/>
    </row>
    <row r="27" spans="1:12" ht="15.75" x14ac:dyDescent="0.25">
      <c r="D27" s="9" t="s">
        <v>10</v>
      </c>
      <c r="F27" s="6"/>
      <c r="G27" s="12" t="s">
        <v>50</v>
      </c>
      <c r="H27" s="12"/>
      <c r="I27" s="13"/>
      <c r="J27" s="12"/>
      <c r="K27" s="24"/>
      <c r="L27" s="11"/>
    </row>
    <row r="28" spans="1:12" x14ac:dyDescent="0.25">
      <c r="D28" s="5"/>
      <c r="E28" s="5"/>
      <c r="F28" s="23" t="s">
        <v>12</v>
      </c>
      <c r="G28" s="30" t="s">
        <v>9</v>
      </c>
      <c r="H28" s="30"/>
      <c r="I28" s="30"/>
      <c r="J28" s="30"/>
      <c r="K28" s="17"/>
      <c r="L28" s="5"/>
    </row>
    <row r="29" spans="1:12" ht="15.75" x14ac:dyDescent="0.25">
      <c r="D29" s="9" t="s">
        <v>11</v>
      </c>
      <c r="F29" s="6"/>
      <c r="G29" s="12" t="s">
        <v>51</v>
      </c>
      <c r="H29" s="12"/>
      <c r="I29" s="13"/>
      <c r="J29" s="12"/>
      <c r="K29" s="24"/>
      <c r="L29" s="11"/>
    </row>
    <row r="30" spans="1:12" x14ac:dyDescent="0.25">
      <c r="F30" s="23" t="s">
        <v>12</v>
      </c>
      <c r="G30" s="30" t="s">
        <v>9</v>
      </c>
      <c r="H30" s="30"/>
      <c r="I30" s="30"/>
      <c r="J30" s="30"/>
      <c r="K30" s="17"/>
    </row>
    <row r="31" spans="1:12" x14ac:dyDescent="0.25">
      <c r="F31" s="17"/>
      <c r="G31" s="17"/>
      <c r="H31" s="17"/>
      <c r="I31" s="17"/>
      <c r="J31" s="17"/>
      <c r="K31" s="17"/>
    </row>
    <row r="57" ht="22.5" customHeight="1" x14ac:dyDescent="0.25"/>
  </sheetData>
  <autoFilter ref="A14:L14"/>
  <mergeCells count="12">
    <mergeCell ref="G30:J3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8:J2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L15:L22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0"/>
  <sheetViews>
    <sheetView tabSelected="1" view="pageBreakPreview" zoomScale="70" zoomScaleNormal="40" zoomScaleSheetLayoutView="70" workbookViewId="0">
      <selection activeCell="I51" sqref="I5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3" t="s">
        <v>27</v>
      </c>
      <c r="J5" s="33"/>
      <c r="K5" s="33"/>
      <c r="L5" s="33"/>
    </row>
    <row r="6" spans="1:26" x14ac:dyDescent="0.25">
      <c r="D6" s="5"/>
      <c r="E6" s="5"/>
      <c r="F6" s="5"/>
      <c r="G6" s="5"/>
      <c r="H6" s="5"/>
      <c r="I6" s="34" t="s">
        <v>6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10</v>
      </c>
      <c r="J7" s="33"/>
      <c r="K7" s="33"/>
      <c r="L7" s="33"/>
    </row>
    <row r="8" spans="1:26" x14ac:dyDescent="0.25">
      <c r="D8" s="5"/>
      <c r="E8" s="5"/>
      <c r="F8" s="5"/>
      <c r="G8" s="5"/>
      <c r="H8" s="5"/>
      <c r="I8" s="34" t="s">
        <v>7</v>
      </c>
      <c r="J8" s="34"/>
      <c r="K8" s="34"/>
      <c r="L8" s="3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5" t="s">
        <v>8</v>
      </c>
      <c r="E11" s="35"/>
      <c r="F11" s="36">
        <v>45559</v>
      </c>
      <c r="G11" s="36"/>
      <c r="H11" s="26"/>
      <c r="I11" s="7"/>
      <c r="J11" s="5"/>
      <c r="K11" s="5"/>
      <c r="L11" s="5"/>
    </row>
    <row r="12" spans="1:26" ht="15.75" x14ac:dyDescent="0.25">
      <c r="D12" s="35" t="s">
        <v>14</v>
      </c>
      <c r="E12" s="35"/>
      <c r="F12" s="37">
        <v>100</v>
      </c>
      <c r="G12" s="37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" si="0">$I$5</f>
        <v>астрономия</v>
      </c>
      <c r="B15" s="8">
        <v>14</v>
      </c>
      <c r="C15" s="14">
        <f t="shared" ref="C15" si="1">ROW(B15)-14</f>
        <v>1</v>
      </c>
      <c r="D15" s="39" t="s">
        <v>119</v>
      </c>
      <c r="E15" s="42" t="s">
        <v>121</v>
      </c>
      <c r="F15" s="28" t="s">
        <v>110</v>
      </c>
      <c r="G15" s="28" t="s">
        <v>103</v>
      </c>
      <c r="H15" s="28">
        <f t="shared" ref="H15" si="2">$I$7</f>
        <v>10</v>
      </c>
      <c r="I15" s="43" t="s">
        <v>120</v>
      </c>
      <c r="J15" s="28">
        <v>28</v>
      </c>
      <c r="K15" s="25">
        <f t="shared" ref="K15" si="3">J15/$F$12</f>
        <v>0.28000000000000003</v>
      </c>
      <c r="L15" s="28" t="s">
        <v>26</v>
      </c>
    </row>
    <row r="19" spans="4:12" ht="15.75" x14ac:dyDescent="0.25">
      <c r="D19" s="2"/>
      <c r="E19" s="2"/>
      <c r="F19" s="15"/>
      <c r="G19" s="15"/>
      <c r="H19" s="15"/>
      <c r="I19" s="7"/>
      <c r="J19" s="5"/>
      <c r="K19" s="5"/>
      <c r="L19" s="10"/>
    </row>
    <row r="20" spans="4:12" ht="15.75" x14ac:dyDescent="0.25">
      <c r="D20" s="9" t="s">
        <v>10</v>
      </c>
      <c r="F20" s="6"/>
      <c r="G20" s="12" t="s">
        <v>50</v>
      </c>
      <c r="H20" s="12"/>
      <c r="I20" s="13"/>
      <c r="J20" s="12"/>
      <c r="K20" s="24"/>
      <c r="L20" s="11"/>
    </row>
    <row r="21" spans="4:12" x14ac:dyDescent="0.25">
      <c r="D21" s="5"/>
      <c r="E21" s="5"/>
      <c r="F21" s="16" t="s">
        <v>12</v>
      </c>
      <c r="G21" s="30" t="s">
        <v>9</v>
      </c>
      <c r="H21" s="30"/>
      <c r="I21" s="30"/>
      <c r="J21" s="30"/>
      <c r="K21" s="17"/>
      <c r="L21" s="5"/>
    </row>
    <row r="22" spans="4:12" ht="15.75" x14ac:dyDescent="0.25">
      <c r="D22" s="9" t="s">
        <v>11</v>
      </c>
      <c r="F22" s="6"/>
      <c r="G22" s="12" t="s">
        <v>51</v>
      </c>
      <c r="H22" s="12"/>
      <c r="I22" s="13"/>
      <c r="J22" s="12"/>
      <c r="K22" s="24"/>
      <c r="L22" s="11"/>
    </row>
    <row r="23" spans="4:12" x14ac:dyDescent="0.25">
      <c r="F23" s="16" t="s">
        <v>12</v>
      </c>
      <c r="G23" s="30" t="s">
        <v>9</v>
      </c>
      <c r="H23" s="30"/>
      <c r="I23" s="30"/>
      <c r="J23" s="30"/>
      <c r="K23" s="17"/>
    </row>
    <row r="24" spans="4:12" x14ac:dyDescent="0.25">
      <c r="F24" s="17"/>
      <c r="G24" s="17"/>
      <c r="H24" s="17"/>
      <c r="I24" s="17"/>
      <c r="J24" s="17"/>
      <c r="K24" s="17"/>
    </row>
    <row r="50" ht="22.5" customHeight="1" x14ac:dyDescent="0.25"/>
  </sheetData>
  <autoFilter ref="A14:L14"/>
  <mergeCells count="12">
    <mergeCell ref="A1:L1"/>
    <mergeCell ref="A3:L3"/>
    <mergeCell ref="I7:L7"/>
    <mergeCell ref="I5:L5"/>
    <mergeCell ref="I6:L6"/>
    <mergeCell ref="G21:J21"/>
    <mergeCell ref="G23:J23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1"/>
  <sheetViews>
    <sheetView view="pageBreakPreview" zoomScale="70" zoomScaleNormal="40" zoomScaleSheetLayoutView="70" workbookViewId="0">
      <selection activeCell="H31" sqref="H31"/>
    </sheetView>
  </sheetViews>
  <sheetFormatPr defaultRowHeight="15" x14ac:dyDescent="0.25"/>
  <cols>
    <col min="1" max="1" width="9.5703125" bestFit="1" customWidth="1"/>
    <col min="2" max="2" width="9.140625" customWidth="1"/>
    <col min="3" max="3" width="4.285156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1" t="s">
        <v>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2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22"/>
      <c r="I5" s="33" t="s">
        <v>27</v>
      </c>
      <c r="J5" s="33"/>
      <c r="K5" s="33"/>
      <c r="L5" s="33"/>
    </row>
    <row r="6" spans="1:26" x14ac:dyDescent="0.25">
      <c r="D6" s="5"/>
      <c r="E6" s="5"/>
      <c r="F6" s="5"/>
      <c r="G6" s="5"/>
      <c r="H6" s="5"/>
      <c r="I6" s="34" t="s">
        <v>6</v>
      </c>
      <c r="J6" s="34"/>
      <c r="K6" s="34"/>
      <c r="L6" s="34"/>
    </row>
    <row r="7" spans="1:26" ht="15.75" x14ac:dyDescent="0.25">
      <c r="D7" s="5"/>
      <c r="E7" s="5"/>
      <c r="F7" s="5"/>
      <c r="G7" s="18"/>
      <c r="H7" s="18"/>
      <c r="I7" s="33">
        <v>11</v>
      </c>
      <c r="J7" s="33"/>
      <c r="K7" s="33"/>
      <c r="L7" s="33"/>
    </row>
    <row r="8" spans="1:26" x14ac:dyDescent="0.25">
      <c r="D8" s="5"/>
      <c r="E8" s="5"/>
      <c r="F8" s="5"/>
      <c r="G8" s="5"/>
      <c r="H8" s="5"/>
      <c r="I8" s="34" t="s">
        <v>7</v>
      </c>
      <c r="J8" s="34"/>
      <c r="K8" s="34"/>
      <c r="L8" s="34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5" t="s">
        <v>8</v>
      </c>
      <c r="E11" s="35"/>
      <c r="F11" s="36">
        <v>45559</v>
      </c>
      <c r="G11" s="36"/>
      <c r="H11" s="26"/>
      <c r="I11" s="7"/>
      <c r="J11" s="5"/>
      <c r="K11" s="5"/>
      <c r="L11" s="5"/>
    </row>
    <row r="12" spans="1:26" ht="15.75" x14ac:dyDescent="0.25">
      <c r="D12" s="35" t="s">
        <v>14</v>
      </c>
      <c r="E12" s="35"/>
      <c r="F12" s="37">
        <v>100</v>
      </c>
      <c r="G12" s="37"/>
      <c r="H12" s="27"/>
      <c r="J12" s="19"/>
      <c r="K12" s="19"/>
      <c r="L12" s="19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28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16" si="0">$I$5</f>
        <v>астрономия</v>
      </c>
      <c r="B15" s="8">
        <v>14</v>
      </c>
      <c r="C15" s="8">
        <v>1</v>
      </c>
      <c r="D15" s="39" t="s">
        <v>124</v>
      </c>
      <c r="E15" s="47" t="s">
        <v>126</v>
      </c>
      <c r="F15" s="28" t="s">
        <v>127</v>
      </c>
      <c r="G15" s="28" t="s">
        <v>128</v>
      </c>
      <c r="H15" s="28">
        <f t="shared" ref="H15:H16" si="1">$I$7</f>
        <v>11</v>
      </c>
      <c r="I15" s="40" t="s">
        <v>122</v>
      </c>
      <c r="J15" s="40">
        <v>14</v>
      </c>
      <c r="K15" s="25">
        <f t="shared" ref="K15:K16" si="2">J15/$F$12</f>
        <v>0.14000000000000001</v>
      </c>
      <c r="L15" s="28" t="s">
        <v>26</v>
      </c>
    </row>
    <row r="16" spans="1:26" ht="28.5" x14ac:dyDescent="0.25">
      <c r="A16" s="8" t="str">
        <f t="shared" si="0"/>
        <v>астрономия</v>
      </c>
      <c r="B16" s="8">
        <v>14</v>
      </c>
      <c r="C16" s="8">
        <v>2</v>
      </c>
      <c r="D16" s="39" t="s">
        <v>125</v>
      </c>
      <c r="E16" s="47" t="s">
        <v>129</v>
      </c>
      <c r="F16" s="28" t="s">
        <v>130</v>
      </c>
      <c r="G16" s="28" t="s">
        <v>118</v>
      </c>
      <c r="H16" s="28">
        <f t="shared" si="1"/>
        <v>11</v>
      </c>
      <c r="I16" s="40" t="s">
        <v>123</v>
      </c>
      <c r="J16" s="40">
        <v>5</v>
      </c>
      <c r="K16" s="25">
        <f t="shared" si="2"/>
        <v>0.05</v>
      </c>
      <c r="L16" s="28" t="s">
        <v>26</v>
      </c>
    </row>
    <row r="20" spans="4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4:12" ht="15.75" x14ac:dyDescent="0.25">
      <c r="D21" s="9" t="s">
        <v>10</v>
      </c>
      <c r="F21" s="6"/>
      <c r="G21" s="12" t="s">
        <v>50</v>
      </c>
      <c r="H21" s="12"/>
      <c r="I21" s="13"/>
      <c r="J21" s="12"/>
      <c r="K21" s="24"/>
      <c r="L21" s="11"/>
    </row>
    <row r="22" spans="4:12" x14ac:dyDescent="0.25">
      <c r="D22" s="5"/>
      <c r="E22" s="5"/>
      <c r="F22" s="23" t="s">
        <v>12</v>
      </c>
      <c r="G22" s="30" t="s">
        <v>9</v>
      </c>
      <c r="H22" s="30"/>
      <c r="I22" s="30"/>
      <c r="J22" s="30"/>
      <c r="K22" s="17"/>
      <c r="L22" s="5"/>
    </row>
    <row r="23" spans="4:12" ht="15.75" x14ac:dyDescent="0.25">
      <c r="D23" s="9" t="s">
        <v>11</v>
      </c>
      <c r="F23" s="6"/>
      <c r="G23" s="12" t="s">
        <v>51</v>
      </c>
      <c r="H23" s="12"/>
      <c r="I23" s="13"/>
      <c r="J23" s="12"/>
      <c r="K23" s="24"/>
      <c r="L23" s="11"/>
    </row>
    <row r="24" spans="4:12" x14ac:dyDescent="0.25">
      <c r="F24" s="23" t="s">
        <v>12</v>
      </c>
      <c r="G24" s="30" t="s">
        <v>9</v>
      </c>
      <c r="H24" s="30"/>
      <c r="I24" s="30"/>
      <c r="J24" s="30"/>
      <c r="K24" s="17"/>
    </row>
    <row r="25" spans="4:12" x14ac:dyDescent="0.25">
      <c r="F25" s="17"/>
      <c r="G25" s="17"/>
      <c r="H25" s="17"/>
      <c r="I25" s="17"/>
      <c r="J25" s="17"/>
      <c r="K25" s="17"/>
    </row>
    <row r="51" ht="22.5" customHeight="1" x14ac:dyDescent="0.25"/>
  </sheetData>
  <autoFilter ref="A14:L14"/>
  <mergeCells count="12">
    <mergeCell ref="G24:J2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2:J2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2024-10-10T12:50:50Z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-1878518295</vt:i4>
  </property>
  <property fmtid="{D5CDD505-2E9C-101B-9397-08002B2CF9AE}" pid="3" name="_NewReviewCycle">
    <vt:lpwstr/>
  </property>
  <property fmtid="{D5CDD505-2E9C-101B-9397-08002B2CF9AE}" pid="4" name="_EmailSubject">
    <vt:lpwstr>Протоколы с макс. баллами по Астрономии и Физике ШЭ ВСОШ 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